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11295"/>
  </bookViews>
  <sheets>
    <sheet name="фэо" sheetId="8" r:id="rId1"/>
  </sheets>
  <definedNames>
    <definedName name="_xlnm.Print_Titles" localSheetId="0">фэо!$10:$10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8"/>
  <c r="B50" l="1"/>
  <c r="B9" s="1"/>
  <c r="B56" l="1"/>
</calcChain>
</file>

<file path=xl/sharedStrings.xml><?xml version="1.0" encoding="utf-8"?>
<sst xmlns="http://schemas.openxmlformats.org/spreadsheetml/2006/main" count="58" uniqueCount="57">
  <si>
    <t>Оплата долгов за период 1.11.2020--31.03.2021</t>
  </si>
  <si>
    <t>Всего</t>
  </si>
  <si>
    <t xml:space="preserve">Непредвиденные расходы. </t>
  </si>
  <si>
    <t>Итого по смете</t>
  </si>
  <si>
    <t>Начисления на з/пл. На оплату труда ежемесячно начисляются налоги в размере 30, 2%.</t>
  </si>
  <si>
    <t>Обслуживание сайта. Сайт используется как информационный ресурс для доведения информации до садоводов.</t>
  </si>
  <si>
    <t xml:space="preserve">Услуги банка. Наличие расчетного счета необходимость, регулируемая нормами обслуживание счёта в Сбербанке. Закладывается с учетом платежей предыдущего года. </t>
  </si>
  <si>
    <t>Резерв на оплату отпусков</t>
  </si>
  <si>
    <t>Целевые взносы</t>
  </si>
  <si>
    <t>Очистка улиц и проездов от снега</t>
  </si>
  <si>
    <t>Ремонт шлагбаума</t>
  </si>
  <si>
    <t>Итого</t>
  </si>
  <si>
    <t xml:space="preserve">Погашение задолж. за прошлые годы </t>
  </si>
  <si>
    <t>Фонд оплаты труда с учетом районного коэффициента</t>
  </si>
  <si>
    <t>Оплата  электроэнергии (скважины, правление, сторожка) закладывается
из учета предыдущих лет.</t>
  </si>
  <si>
    <t>Весенний запуск и осенняя консервация системы водоснабжения на зимний период закладывается из расчета предыдущего года</t>
  </si>
  <si>
    <t>Противопожарное содержание территории. Требования от МЧС и Ростехнадзора. Уборка травы,вырезка деревьев, веток. Закладывается сумма с учетом расходов прошлого года.</t>
  </si>
  <si>
    <t>Премиальный фонд (поощрение чл. правления, ревизионной комиссии, старших по ул.) с учетом начислений на оплату труда в размере 30,2%.</t>
  </si>
  <si>
    <t>Правление - 5 человек. Организация хозяйственной деятельности СНТ, выполнения решений общего собрания членов СНТ. Оплата вознаграждения членам правления предусмотрена в размере 10тыс. Руб./чел.  С учетом районного коэффициента и начислений на з/плату: 10*1,15*5*1,302</t>
  </si>
  <si>
    <t>Ревизионная комиссия. Осуществление проверки финансово-хозяйственной деятельности СНТ в соответствии с требованиями Закона 217-ФЗ. Вознаграждение членам ревизионной комиссии предусмотрено в размере 10 тыс. руб /чел. (установлена в 2018г.) С учетом районного коэффициента и начислений на з/плату:10*1,15*3*1,302</t>
  </si>
  <si>
    <t xml:space="preserve">Работа по возвращ.долгов с чл.СНТ. Отправка претензий. </t>
  </si>
  <si>
    <t>Дератизация. Предусматривается 2 раза за сезон. Приобретение отравы от грызунов заклыдывается из учета стоимости приманки и кол-ва участков с учетом расходов предыдущего периода.</t>
  </si>
  <si>
    <t>Вынос эл.сч.  на опоры. Для снижения коммерческих потерь за эл.энергию и улучшения контроля за оплатой садоводами электроэнергии. Расчитывается исходя из рыночных цен на счетчики с учетом стоимости работ по установке.</t>
  </si>
  <si>
    <t>Ямочный ремонт дорог ориентировчно 230м2. Ориентировочная стоимость - 1000руб/ м2</t>
  </si>
  <si>
    <t>Налоги.  Товариществу на праве собственности принадлежат земли общего пользования. (земельный налог). Налог по упрощенной системе налогообложения 6% с дохода. Предлагаемая сумма для утверждения за календарный год – 10 тыс.руб.</t>
  </si>
  <si>
    <t>Устр-во ограждения скважин + расходомеры воды. Требования законодательства. Устанавливается ориентировочно исходя из стоимости материалов и работ.</t>
  </si>
  <si>
    <t>Транспортные расходы. При исполнении своих обязанностей сотрудниками Товарищества с использованием личных автомобилей для поездок по делам СНТ  Предлагается заложить в смету расходы на бензин.</t>
  </si>
  <si>
    <t>Электронный документооборот. Электронная подпись. Необходимы для предоставления отчетности товарищества в соответствии с законодательством РФ и обмена электронными документами. Стоимость закладывается согласно договору.</t>
  </si>
  <si>
    <t>Компенсация за проезд по дороге в период распутицы(расчитывается на основании данных предыдущего сезона)</t>
  </si>
  <si>
    <t>Всего планируется поступлений</t>
  </si>
  <si>
    <t>БЛАГОУСТРОЙСТВО (Ремонт дороги, уборка растительности, ремонт мульд, забора, уборка, вывоз мусора, уборка снега и т.д.) в т.ч. З/П, оборуд., матер.</t>
  </si>
  <si>
    <t>Вывоз мусора. Осуществляется согласно заключенному договору с ООО "САХ"  по нормативам, утвержденным Постановлением Правительства от 19.12.18г. № 528. Расчётный годовой объём 59т. (84 контейнера).   Уборка площадки, погрузка ТБО в контейнеры, сортировка,складирование и вывоз крупногабаритного мусора рассчитывается исходя из фактически оплаченной стоимости аналогичных услуг за предыдущий год с учетом НДФЛ и начислений на з/плату.</t>
  </si>
  <si>
    <t>Ремонт мульд, забора. Рассчитывается исходя из цен на аналогичные услуги.</t>
  </si>
  <si>
    <t xml:space="preserve">Уборка снега. На основании п.п. 4 п. 5 ст. 14 ФЗ № 217 «О ведении гражданами садоводства ..."  необходимо расчищать дороги СНТ от снега. Сумма затрат напрямую зависит от погодных условий. Стоимость работы по уборке снега в зависимости от вида техники составляет 2-3 тыс.руб. в час. В среднем на очистку центральной улицы - 6-7 тыс.руб. на 1 очистку. Согласно  требованиям технического регламента пожарнойбезопасности к первичным мерам пожарной безопасности относится обеспечение беспрепятственного проезда пожарной техники к месту пожара.  Планируется очистка центральной улицы для проезда легковых автомобилей и очистка всех улиц для проезда пожарной машины.        </t>
  </si>
  <si>
    <t xml:space="preserve">Делопроизводство (материалы, канцтовары и т.п.). Предлагается внести в смету 2023 г. на покупку материалов (бумага для печати документов, др.канц.товары), расходы на обслуживание оргтехники (заправка и ремонт картриджа, батарейки) ориентировочно 40 тыс.руб. </t>
  </si>
  <si>
    <t xml:space="preserve">Телефонная связь + почтовые услуги для отправки заказных писем. Для осуществления оперативной связи: с органами государственной власти, контрагентами, садоводами товарищества, службами МЧС  предусматривается оплата стоимости услуг связи председателю, бухгалтеру, сторожу. Также предусматриваются расходы на оплату почтовых услуг. Сумма закладывается из расчета прошлого года.
</t>
  </si>
  <si>
    <t>Услуги почты при приеме платежей садоводов в здании правления. Составляет 1.32%. Закладывается с учетом платежей предыдущего года.</t>
  </si>
  <si>
    <t>Старшие по улицам. Осуществление контроля соблюдений требований по содержанию земельных участков, строений, проездов по улице. Помощь в работе правления. Оплата вознаграждения предусмотрена в размере 100руб. с одного участка.   С учетом районного коэффициента и начислений на з/плату:0,1*1,15*852*1,302</t>
  </si>
  <si>
    <t>Устройство системы зимнего водоснабжения для пожарных машин. Требования технологическго регламента противопожарной безопасности.</t>
  </si>
  <si>
    <t>Настоящее финансово-экономическое обоснование является неотъемлемой частью проекта приходно-расходной сметы СНТ «Мрия» на 2023 -2024 год, подготовлено в соответствии с п.8 ст.14, пп.22 п.1 ст.17, пп.15 п.1 ст.15 Федерального закона № 217 от 29.07.2017 «О ведении гражданами садоводства и огородничества для собственных нужд и о внесении изменений в отдельные законодательные акты Российской федерации». Финансово-экономическое обоснование лежит в основе приходно-расходной сметы СНТ «Мрия» и не может быть использовано в обоснование снижения стоимости тарифа для отдельных правообладателей земельных участков в границах территории СНТ «Мрия» под предлогом неиспользования или отсутствия необходимости использования тех или иных услуг.</t>
  </si>
  <si>
    <t>Организация собрания. Аренда зала. Закладывается из расчета стоимости аренды зала, рассылки уведомлений.</t>
  </si>
  <si>
    <t>тыс.руб.</t>
  </si>
  <si>
    <t>РАСХОДНАЯ ЧАСТЬ</t>
  </si>
  <si>
    <t>1.План поступлений</t>
  </si>
  <si>
    <t>Расходы</t>
  </si>
  <si>
    <t xml:space="preserve">Заработная плата:Фонд оплаты труда рассчитан исходя из ранее принятых на собрании 15.06.22г. ставок з/пл. и причитающихся вознаграждений </t>
  </si>
  <si>
    <t>1. Председатель. (трудовой договор). Руководство хоз.деятельностью СНТ. Оплата труда председателя предусмотрена ежемесячно в течении года: Оклад 19 тыс.руб.    19*12=228,0 тыс,.руб.*1,15</t>
  </si>
  <si>
    <t>Зам. председателя СНТ. (договор подряда). Работа с должниками. Консультационные и юридические усл. по деятельности СНТ. Предусмотрена ориентировочно в размере   16,3*12 = 195,6 тыс.руб.*1,15</t>
  </si>
  <si>
    <t xml:space="preserve">Бухгалтер. (трудовой договор). Ведение бухгалтерского и налогового учета. Сдача отчетности. Оплата труда бухгалтера  предусмотрена ежемесячно в течении года.  16,3*12 =195,6 тыс.руб.*1,15
</t>
  </si>
  <si>
    <t>Электрик. Обслуживание, и ремонт эл.сетей СНТ. Отключение и подключение пользователей. Оплата труда предусмотрена ежемесячно: 7 месяцев (с апреля по октябрь) в размере 16,3 тыс.руб.; 5 месяцев (с ноября по март)  в размере 8,2тыс.руб.   16,3*7+8,2*5 = 155,1 тыс.руб.*1,15</t>
  </si>
  <si>
    <t>Сторож. Контроль за территорией СНТ. Видеонаблюдение. Оповещение необходимых служб при возникновении пожара и пропуск их на террриторию. Контроль за проездом на территорию в период распутицы. Контроль за уборкой снега. Оплата труда предусмотрена ежемесячно в течении года в размере 16.3 тыс. руб.  16,3*12 = 195,6 тыс.руб.*1,15</t>
  </si>
  <si>
    <t>Слесарь. Обслуживание и ремонт сетей водоснабжения. Оплата труда предусмотрена ежемесячно с 15 апреля по 15 октября ( 7месяцев) в размере  16,3*7 = 114,1 тыс.руб.*1,15</t>
  </si>
  <si>
    <r>
      <rPr>
        <b/>
        <sz val="14"/>
        <color rgb="FF2E2D2D"/>
        <rFont val="TimesNewRomanPSMT"/>
        <charset val="204"/>
      </rPr>
      <t>Поступления. (</t>
    </r>
    <r>
      <rPr>
        <i/>
        <sz val="14"/>
        <color rgb="FF2E2D2D"/>
        <rFont val="TimesNewRomanPSMT"/>
        <charset val="204"/>
      </rPr>
      <t>Планируемый приход определяется исходя из площади и количества участков членов СНТ и индивидуалов, зарегистрированных в Реестре СНТ на 01.04.2023. Общая площадь участков -  5050 соток.)</t>
    </r>
  </si>
  <si>
    <t>Оплата потерь (технич., коммерч.) электроэнергии. Закладывается потеря в линях эл.передач, а также компенсация из-за несвоевременной оплаты эл.энергии садоводами. Задолженность СНТ перед АО «Энергосбыт Плюс» на 01.04.2023 года составляет 1143,5 тыс.руб. Разница между оплатой эл.энергии садоводами и фактической оплатой в АО «Энергосбыт Плюс» за период с 01.04.2022 года по 31.03.23г.  составляет 2381тыс. руб.  Разница между предъявленной к оплате суммой за эл.энергию и  платежами садоводов за период с 01.04.22г. по 31.03.23г. - 2880,9тыс.руб.</t>
  </si>
  <si>
    <t>Размер целевых взносов (5050сот.) - 0,56 тыс.руб. за сотку</t>
  </si>
  <si>
    <t>Чл.взносы (площадь участков 5050 сот.) 1250 руб. за сотку</t>
  </si>
  <si>
    <t>ФИНАНСОВО-ЭКОНОМИЧЕСКОЕ ОБОСНОВАНИЕ РАЗМЕРА ЧЛЕНСКИХ ВЗНОСОВ И ПЛАТЫ ДЛЯ ЛИЦ, ВЕДУЩИХ САДОВОДСТВО БЕЗ УЧАСТИЯ В ТОВАРИЩЕСТВЕ СНТ "МРИЯ" С 01.04.2023г. ПО 31.03.2024г.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</si>
</sst>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NewRomanPSMT"/>
    </font>
    <font>
      <sz val="11"/>
      <color rgb="FF000000"/>
      <name val="TimesNewRomanPSMT"/>
    </font>
    <font>
      <b/>
      <sz val="11"/>
      <color rgb="FF000000"/>
      <name val="TimesNewRomanPS-BoldMT"/>
    </font>
    <font>
      <sz val="12"/>
      <color rgb="FF000000"/>
      <name val="Times New Roman"/>
      <family val="1"/>
      <charset val="204"/>
    </font>
    <font>
      <sz val="14"/>
      <color rgb="FF2E2D2D"/>
      <name val="TimesNewRomanPSMT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2E2D2D"/>
      <name val="TimesNewRomanPSMT"/>
      <charset val="204"/>
    </font>
    <font>
      <sz val="14"/>
      <color rgb="FF2E2D2D"/>
      <name val="TimesNewRomanPSMT"/>
      <charset val="204"/>
    </font>
    <font>
      <i/>
      <sz val="14"/>
      <color rgb="FF2E2D2D"/>
      <name val="TimesNewRomanPSMT"/>
      <charset val="204"/>
    </font>
    <font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/>
    <xf numFmtId="164" fontId="5" fillId="0" borderId="1" xfId="0" applyNumberFormat="1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49" fontId="4" fillId="0" borderId="3" xfId="0" applyNumberFormat="1" applyFont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/>
    <xf numFmtId="49" fontId="0" fillId="0" borderId="3" xfId="0" applyNumberFormat="1" applyFont="1" applyBorder="1" applyAlignment="1">
      <alignment wrapText="1"/>
    </xf>
    <xf numFmtId="164" fontId="1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1" fontId="15" fillId="0" borderId="1" xfId="0" applyNumberFormat="1" applyFont="1" applyBorder="1"/>
    <xf numFmtId="1" fontId="16" fillId="0" borderId="1" xfId="0" applyNumberFormat="1" applyFont="1" applyBorder="1"/>
    <xf numFmtId="0" fontId="0" fillId="0" borderId="0" xfId="0" applyAlignment="1">
      <alignment wrapText="1"/>
    </xf>
    <xf numFmtId="0" fontId="16" fillId="0" borderId="1" xfId="0" applyFont="1" applyFill="1" applyBorder="1" applyAlignment="1">
      <alignment wrapText="1"/>
    </xf>
    <xf numFmtId="0" fontId="15" fillId="0" borderId="1" xfId="0" applyNumberFormat="1" applyFont="1" applyBorder="1" applyAlignment="1">
      <alignment horizontal="center" wrapText="1"/>
    </xf>
    <xf numFmtId="0" fontId="13" fillId="0" borderId="5" xfId="0" applyFont="1" applyBorder="1" applyAlignment="1">
      <alignment wrapText="1"/>
    </xf>
    <xf numFmtId="0" fontId="0" fillId="0" borderId="5" xfId="0" applyBorder="1" applyAlignment="1"/>
    <xf numFmtId="0" fontId="1" fillId="0" borderId="0" xfId="0" applyFont="1" applyAlignment="1">
      <alignment wrapText="1"/>
    </xf>
    <xf numFmtId="0" fontId="18" fillId="0" borderId="2" xfId="0" applyFont="1" applyBorder="1" applyAlignment="1">
      <alignment wrapText="1"/>
    </xf>
    <xf numFmtId="0" fontId="0" fillId="0" borderId="4" xfId="0" applyBorder="1" applyAlignment="1">
      <alignment wrapText="1"/>
    </xf>
    <xf numFmtId="0" fontId="20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9"/>
  <sheetViews>
    <sheetView tabSelected="1" workbookViewId="0">
      <selection activeCell="A2" sqref="A2:B2"/>
    </sheetView>
  </sheetViews>
  <sheetFormatPr defaultRowHeight="15"/>
  <cols>
    <col min="1" max="1" width="90.85546875" customWidth="1"/>
    <col min="2" max="2" width="11.7109375" customWidth="1"/>
  </cols>
  <sheetData>
    <row r="1" spans="1:4" ht="39.950000000000003" customHeight="1">
      <c r="A1" s="37" t="s">
        <v>56</v>
      </c>
      <c r="B1" s="37"/>
    </row>
    <row r="2" spans="1:4" ht="189.95" customHeight="1">
      <c r="A2" s="35" t="s">
        <v>39</v>
      </c>
      <c r="B2" s="36"/>
      <c r="C2" s="25"/>
      <c r="D2" s="25"/>
    </row>
    <row r="3" spans="1:4" ht="54.95" customHeight="1">
      <c r="A3" s="38" t="s">
        <v>52</v>
      </c>
      <c r="B3" s="39"/>
    </row>
    <row r="4" spans="1:4" ht="18.75">
      <c r="A4" s="28" t="s">
        <v>43</v>
      </c>
      <c r="B4" s="18" t="s">
        <v>41</v>
      </c>
    </row>
    <row r="5" spans="1:4">
      <c r="A5" s="7" t="s">
        <v>55</v>
      </c>
      <c r="B5" s="6">
        <v>6313</v>
      </c>
    </row>
    <row r="6" spans="1:4" ht="30.75">
      <c r="A6" s="7" t="s">
        <v>28</v>
      </c>
      <c r="B6" s="8">
        <v>33</v>
      </c>
    </row>
    <row r="7" spans="1:4">
      <c r="A7" s="21" t="s">
        <v>12</v>
      </c>
      <c r="B7" s="9">
        <v>700</v>
      </c>
    </row>
    <row r="8" spans="1:4" ht="18.75">
      <c r="A8" s="29" t="s">
        <v>29</v>
      </c>
      <c r="B8" s="18">
        <f>SUM(B5:B7)</f>
        <v>7046</v>
      </c>
    </row>
    <row r="9" spans="1:4" ht="21">
      <c r="A9" s="29" t="s">
        <v>42</v>
      </c>
      <c r="B9" s="31">
        <f>B50</f>
        <v>7046.2</v>
      </c>
    </row>
    <row r="10" spans="1:4" ht="21">
      <c r="A10" s="33" t="s">
        <v>44</v>
      </c>
      <c r="B10" s="18" t="s">
        <v>41</v>
      </c>
    </row>
    <row r="11" spans="1:4">
      <c r="A11" s="3" t="s">
        <v>0</v>
      </c>
      <c r="B11" s="2">
        <v>670</v>
      </c>
    </row>
    <row r="12" spans="1:4" ht="30">
      <c r="A12" s="4" t="s">
        <v>45</v>
      </c>
      <c r="B12" s="2"/>
    </row>
    <row r="13" spans="1:4">
      <c r="A13" s="4" t="s">
        <v>13</v>
      </c>
      <c r="B13" s="2">
        <v>1246.5</v>
      </c>
    </row>
    <row r="14" spans="1:4" ht="47.25">
      <c r="A14" s="22" t="s">
        <v>46</v>
      </c>
      <c r="B14" s="1">
        <v>262.2</v>
      </c>
    </row>
    <row r="15" spans="1:4" ht="47.25">
      <c r="A15" s="23" t="s">
        <v>47</v>
      </c>
      <c r="B15" s="1">
        <v>224.9</v>
      </c>
    </row>
    <row r="16" spans="1:4" ht="63">
      <c r="A16" s="23" t="s">
        <v>48</v>
      </c>
      <c r="B16" s="1">
        <v>224.9</v>
      </c>
    </row>
    <row r="17" spans="1:2" ht="50.1" customHeight="1">
      <c r="A17" s="40" t="s">
        <v>49</v>
      </c>
      <c r="B17" s="1">
        <v>178.4</v>
      </c>
    </row>
    <row r="18" spans="1:2" ht="78.75">
      <c r="A18" s="40" t="s">
        <v>50</v>
      </c>
      <c r="B18" s="1">
        <v>224.9</v>
      </c>
    </row>
    <row r="19" spans="1:2" ht="47.25">
      <c r="A19" s="23" t="s">
        <v>51</v>
      </c>
      <c r="B19" s="1">
        <v>131.19999999999999</v>
      </c>
    </row>
    <row r="20" spans="1:2">
      <c r="A20" s="4" t="s">
        <v>4</v>
      </c>
      <c r="B20" s="2">
        <v>376.5</v>
      </c>
    </row>
    <row r="21" spans="1:2">
      <c r="A21" s="3" t="s">
        <v>7</v>
      </c>
      <c r="B21" s="2">
        <v>28.7</v>
      </c>
    </row>
    <row r="22" spans="1:2">
      <c r="A22" s="3" t="s">
        <v>1</v>
      </c>
      <c r="B22" s="2">
        <v>1651.7</v>
      </c>
    </row>
    <row r="23" spans="1:2" ht="30">
      <c r="A23" s="3" t="s">
        <v>17</v>
      </c>
      <c r="B23" s="2">
        <v>247.5</v>
      </c>
    </row>
    <row r="24" spans="1:2" ht="60">
      <c r="A24" s="5" t="s">
        <v>18</v>
      </c>
      <c r="B24" s="16">
        <v>74.900000000000006</v>
      </c>
    </row>
    <row r="25" spans="1:2" ht="60">
      <c r="A25" s="5" t="s">
        <v>37</v>
      </c>
      <c r="B25" s="16">
        <v>127.6</v>
      </c>
    </row>
    <row r="26" spans="1:2" ht="60">
      <c r="A26" s="5" t="s">
        <v>19</v>
      </c>
      <c r="B26" s="16">
        <v>45</v>
      </c>
    </row>
    <row r="27" spans="1:2" ht="95.1" customHeight="1">
      <c r="A27" s="3" t="s">
        <v>53</v>
      </c>
      <c r="B27" s="2">
        <v>2450</v>
      </c>
    </row>
    <row r="28" spans="1:2" ht="30">
      <c r="A28" s="3" t="s">
        <v>14</v>
      </c>
      <c r="B28" s="2">
        <v>90</v>
      </c>
    </row>
    <row r="29" spans="1:2" ht="45">
      <c r="A29" s="3" t="s">
        <v>22</v>
      </c>
      <c r="B29" s="2">
        <v>450</v>
      </c>
    </row>
    <row r="30" spans="1:2">
      <c r="A30" s="3" t="s">
        <v>20</v>
      </c>
      <c r="B30" s="2">
        <v>30</v>
      </c>
    </row>
    <row r="31" spans="1:2" ht="45">
      <c r="A31" s="3" t="s">
        <v>21</v>
      </c>
      <c r="B31" s="2">
        <v>50</v>
      </c>
    </row>
    <row r="32" spans="1:2" ht="45">
      <c r="A32" s="3" t="s">
        <v>24</v>
      </c>
      <c r="B32" s="2">
        <v>10</v>
      </c>
    </row>
    <row r="33" spans="1:2" ht="30">
      <c r="A33" s="4" t="s">
        <v>15</v>
      </c>
      <c r="B33" s="2">
        <v>30</v>
      </c>
    </row>
    <row r="34" spans="1:2" ht="30">
      <c r="A34" s="24" t="s">
        <v>30</v>
      </c>
      <c r="B34" s="2">
        <v>985</v>
      </c>
    </row>
    <row r="35" spans="1:2">
      <c r="A35" s="5" t="s">
        <v>23</v>
      </c>
      <c r="B35" s="1">
        <v>230</v>
      </c>
    </row>
    <row r="36" spans="1:2" ht="90">
      <c r="A36" s="5" t="s">
        <v>31</v>
      </c>
      <c r="B36" s="1">
        <v>520</v>
      </c>
    </row>
    <row r="37" spans="1:2" ht="30">
      <c r="A37" s="5" t="s">
        <v>16</v>
      </c>
      <c r="B37" s="1">
        <v>40</v>
      </c>
    </row>
    <row r="38" spans="1:2">
      <c r="A38" s="5" t="s">
        <v>32</v>
      </c>
      <c r="B38" s="1">
        <v>25</v>
      </c>
    </row>
    <row r="39" spans="1:2" ht="120">
      <c r="A39" s="5" t="s">
        <v>33</v>
      </c>
      <c r="B39" s="1">
        <v>170</v>
      </c>
    </row>
    <row r="40" spans="1:2" ht="30">
      <c r="A40" s="3" t="s">
        <v>25</v>
      </c>
      <c r="B40" s="2">
        <v>50</v>
      </c>
    </row>
    <row r="41" spans="1:2" ht="30">
      <c r="A41" s="3" t="s">
        <v>5</v>
      </c>
      <c r="B41" s="2">
        <v>10</v>
      </c>
    </row>
    <row r="42" spans="1:2" ht="30">
      <c r="A42" s="3" t="s">
        <v>40</v>
      </c>
      <c r="B42" s="2">
        <v>39</v>
      </c>
    </row>
    <row r="43" spans="1:2" ht="60">
      <c r="A43" s="3" t="s">
        <v>34</v>
      </c>
      <c r="B43" s="2">
        <v>40</v>
      </c>
    </row>
    <row r="44" spans="1:2" ht="90">
      <c r="A44" s="3" t="s">
        <v>35</v>
      </c>
      <c r="B44" s="2">
        <v>27</v>
      </c>
    </row>
    <row r="45" spans="1:2" ht="45">
      <c r="A45" s="3" t="s">
        <v>26</v>
      </c>
      <c r="B45" s="2">
        <v>16</v>
      </c>
    </row>
    <row r="46" spans="1:2" ht="45">
      <c r="A46" s="3" t="s">
        <v>27</v>
      </c>
      <c r="B46" s="2">
        <v>10</v>
      </c>
    </row>
    <row r="47" spans="1:2" ht="30">
      <c r="A47" s="3" t="s">
        <v>6</v>
      </c>
      <c r="B47" s="2">
        <v>25</v>
      </c>
    </row>
    <row r="48" spans="1:2" ht="30">
      <c r="A48" s="3" t="s">
        <v>36</v>
      </c>
      <c r="B48" s="2">
        <v>70</v>
      </c>
    </row>
    <row r="49" spans="1:7">
      <c r="A49" s="3" t="s">
        <v>2</v>
      </c>
      <c r="B49" s="2">
        <v>95</v>
      </c>
    </row>
    <row r="50" spans="1:7" ht="18.75">
      <c r="A50" s="3" t="s">
        <v>3</v>
      </c>
      <c r="B50" s="30">
        <f>SUM(B40:B49)+B34+B33+B32+B31+B30+B29+B28+B27+B23+B22+B11</f>
        <v>7046.2</v>
      </c>
    </row>
    <row r="51" spans="1:7" ht="18.75">
      <c r="A51" s="10"/>
    </row>
    <row r="52" spans="1:7" ht="18.75">
      <c r="A52" s="19" t="s">
        <v>8</v>
      </c>
      <c r="B52" s="20"/>
    </row>
    <row r="53" spans="1:7" ht="30">
      <c r="A53" s="26" t="s">
        <v>38</v>
      </c>
      <c r="B53" s="15">
        <v>2400</v>
      </c>
    </row>
    <row r="54" spans="1:7" ht="15.75">
      <c r="A54" s="17" t="s">
        <v>9</v>
      </c>
      <c r="B54" s="15">
        <v>380</v>
      </c>
    </row>
    <row r="55" spans="1:7" ht="15.75">
      <c r="A55" s="17" t="s">
        <v>10</v>
      </c>
      <c r="B55" s="15">
        <v>35</v>
      </c>
    </row>
    <row r="56" spans="1:7" ht="18.75">
      <c r="A56" s="18" t="s">
        <v>11</v>
      </c>
      <c r="B56" s="27">
        <f>SUM(B53:B55)</f>
        <v>2815</v>
      </c>
      <c r="G56" s="32"/>
    </row>
    <row r="57" spans="1:7" ht="18.75">
      <c r="A57" s="18" t="s">
        <v>54</v>
      </c>
      <c r="B57" s="34"/>
    </row>
    <row r="58" spans="1:7" ht="18.75">
      <c r="A58" s="10"/>
    </row>
    <row r="59" spans="1:7" ht="18.75">
      <c r="A59" s="10"/>
    </row>
    <row r="61" spans="1:7">
      <c r="A61" s="11"/>
    </row>
    <row r="62" spans="1:7">
      <c r="A62" s="11"/>
    </row>
    <row r="63" spans="1:7">
      <c r="A63" s="11"/>
    </row>
    <row r="64" spans="1:7">
      <c r="A64" s="11"/>
    </row>
    <row r="65" spans="1:1" ht="18.75">
      <c r="A65" s="10"/>
    </row>
    <row r="66" spans="1:1">
      <c r="A66" s="12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 ht="18.75">
      <c r="A72" s="10"/>
    </row>
    <row r="73" spans="1:1" ht="15.75">
      <c r="A73" s="13"/>
    </row>
    <row r="74" spans="1:1" ht="15.75">
      <c r="A74" s="13"/>
    </row>
    <row r="75" spans="1:1" ht="15.75">
      <c r="A75" s="13"/>
    </row>
    <row r="76" spans="1:1" ht="15.75">
      <c r="A76" s="13"/>
    </row>
    <row r="77" spans="1:1" ht="18.75">
      <c r="A77" s="10"/>
    </row>
    <row r="78" spans="1:1" ht="18.75">
      <c r="A78" s="10"/>
    </row>
    <row r="79" spans="1:1" ht="18.75">
      <c r="A79" s="10"/>
    </row>
    <row r="80" spans="1:1" ht="18.75">
      <c r="A80" s="10"/>
    </row>
    <row r="81" spans="1:1" ht="18.75">
      <c r="A81" s="10"/>
    </row>
    <row r="83" spans="1:1" ht="18.75">
      <c r="A83" s="10"/>
    </row>
    <row r="84" spans="1:1" ht="18.75">
      <c r="A84" s="10"/>
    </row>
    <row r="85" spans="1:1" ht="18.75">
      <c r="A85" s="10"/>
    </row>
    <row r="86" spans="1:1" ht="18.75">
      <c r="A86" s="10"/>
    </row>
    <row r="87" spans="1:1" ht="18.75">
      <c r="A87" s="10"/>
    </row>
    <row r="88" spans="1:1" ht="18.75">
      <c r="A88" s="10"/>
    </row>
    <row r="90" spans="1:1">
      <c r="A90" s="11"/>
    </row>
    <row r="91" spans="1:1">
      <c r="A91" s="11"/>
    </row>
    <row r="92" spans="1:1">
      <c r="A92" s="11"/>
    </row>
    <row r="127" spans="1:1" ht="15.75">
      <c r="A127" s="13"/>
    </row>
    <row r="128" spans="1:1" ht="15.75">
      <c r="A128" s="13"/>
    </row>
    <row r="129" spans="1:1" ht="15.75">
      <c r="A129" s="14"/>
    </row>
  </sheetData>
  <mergeCells count="3">
    <mergeCell ref="A2:B2"/>
    <mergeCell ref="A1:B1"/>
    <mergeCell ref="A3:B3"/>
  </mergeCells>
  <pageMargins left="0.51181102362204722" right="0.51181102362204722" top="0.55118110236220474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фэо</vt:lpstr>
      <vt:lpstr>фэо!Заголовки_для_печати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OK2</cp:lastModifiedBy>
  <cp:lastPrinted>2023-03-31T13:36:19Z</cp:lastPrinted>
  <dcterms:created xsi:type="dcterms:W3CDTF">2023-03-03T14:59:05Z</dcterms:created>
  <dcterms:modified xsi:type="dcterms:W3CDTF">2023-03-31T12:48:29Z</dcterms:modified>
</cp:coreProperties>
</file>